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 по школах за 2020-4\Гранки-кути ЗОШ звіти  2020\"/>
    </mc:Choice>
  </mc:AlternateContent>
  <xr:revisionPtr revIDLastSave="0" documentId="13_ncr:1_{BE250A35-2DBA-49F6-9CFC-A4F4DF0082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81029"/>
</workbook>
</file>

<file path=xl/calcChain.xml><?xml version="1.0" encoding="utf-8"?>
<calcChain xmlns="http://schemas.openxmlformats.org/spreadsheetml/2006/main">
  <c r="H22" i="6" l="1"/>
  <c r="H24" i="6"/>
  <c r="E28" i="6"/>
  <c r="E24" i="6"/>
  <c r="D32" i="6" l="1"/>
  <c r="D21" i="6"/>
  <c r="E21" i="6" s="1"/>
  <c r="D20" i="6" l="1"/>
  <c r="E32" i="6"/>
  <c r="G32" i="6"/>
  <c r="H23" i="6" l="1"/>
  <c r="H26" i="6"/>
  <c r="H27" i="6"/>
  <c r="H28" i="6"/>
  <c r="H29" i="6"/>
  <c r="H30" i="6"/>
  <c r="H31" i="6"/>
  <c r="H33" i="6"/>
  <c r="H34" i="6"/>
  <c r="H35" i="6"/>
  <c r="H36" i="6"/>
  <c r="H37" i="6"/>
  <c r="H38" i="6"/>
  <c r="H40" i="6"/>
  <c r="H41" i="6"/>
  <c r="H42" i="6"/>
  <c r="H43" i="6"/>
  <c r="E25" i="6" l="1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H49" i="6"/>
  <c r="G49" i="6"/>
  <c r="D49" i="6"/>
  <c r="I48" i="6"/>
  <c r="I47" i="6"/>
  <c r="I46" i="6"/>
  <c r="I45" i="6"/>
  <c r="I44" i="6"/>
  <c r="I43" i="6"/>
  <c r="I42" i="6"/>
  <c r="I41" i="6"/>
  <c r="I40" i="6"/>
  <c r="G39" i="6"/>
  <c r="H39" i="6" s="1"/>
  <c r="D39" i="6"/>
  <c r="D25" i="6" s="1"/>
  <c r="D19" i="6" s="1"/>
  <c r="D18" i="6" s="1"/>
  <c r="E18" i="6" s="1"/>
  <c r="E81" i="6" s="1"/>
  <c r="I38" i="6"/>
  <c r="I37" i="6"/>
  <c r="I36" i="6"/>
  <c r="I35" i="6"/>
  <c r="I34" i="6"/>
  <c r="I33" i="6"/>
  <c r="H32" i="6"/>
  <c r="I31" i="6"/>
  <c r="I30" i="6"/>
  <c r="I29" i="6"/>
  <c r="I28" i="6"/>
  <c r="I27" i="6"/>
  <c r="I26" i="6"/>
  <c r="I24" i="6"/>
  <c r="I23" i="6"/>
  <c r="I22" i="6"/>
  <c r="H21" i="6"/>
  <c r="H20" i="6" s="1"/>
  <c r="G21" i="6"/>
  <c r="G25" i="6" l="1"/>
  <c r="H25" i="6" s="1"/>
  <c r="I39" i="6"/>
  <c r="I49" i="6"/>
  <c r="I21" i="6"/>
  <c r="I32" i="6"/>
  <c r="G20" i="6"/>
  <c r="I25" i="6" l="1"/>
  <c r="H19" i="6"/>
  <c r="H18" i="6" s="1"/>
  <c r="I20" i="6"/>
  <c r="G19" i="6"/>
  <c r="G18" i="6" l="1"/>
  <c r="I18" i="6" s="1"/>
  <c r="I19" i="6"/>
</calcChain>
</file>

<file path=xl/sharedStrings.xml><?xml version="1.0" encoding="utf-8"?>
<sst xmlns="http://schemas.openxmlformats.org/spreadsheetml/2006/main" count="183" uniqueCount="172">
  <si>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</si>
  <si>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</si>
  <si>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</si>
  <si>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</si>
  <si>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</si>
  <si>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</si>
  <si>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</si>
  <si>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</si>
  <si>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</si>
  <si>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</si>
  <si>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</si>
  <si>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</si>
  <si>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</si>
  <si>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</si>
  <si>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</si>
  <si>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</si>
  <si>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</si>
  <si>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</si>
  <si>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</si>
  <si>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</si>
  <si>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</si>
  <si>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</si>
  <si>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</si>
  <si>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</si>
  <si>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</si>
  <si>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</si>
  <si>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</si>
  <si>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</si>
  <si>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</si>
  <si>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</si>
  <si>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</si>
  <si>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</si>
  <si>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</si>
  <si>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</si>
  <si>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</si>
  <si>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</si>
  <si>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</si>
  <si>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</si>
  <si>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</si>
  <si>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</si>
  <si>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</si>
  <si>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</si>
  <si>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</si>
  <si>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</si>
  <si>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</si>
  <si>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</si>
  <si>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</si>
  <si>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</si>
  <si>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</si>
  <si>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</si>
  <si>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</si>
  <si>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</si>
  <si>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</si>
  <si>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</si>
  <si>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</si>
  <si>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</si>
  <si>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</si>
  <si>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</si>
  <si>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</si>
  <si>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</si>
  <si>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</si>
  <si>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</si>
  <si>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</si>
  <si>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</si>
  <si>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</si>
  <si>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</si>
  <si>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</si>
  <si>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</si>
  <si>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</si>
  <si>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</si>
  <si>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</si>
  <si>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</si>
  <si>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</si>
  <si>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</si>
  <si>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</si>
  <si>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</si>
  <si>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</si>
  <si>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</si>
  <si>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</si>
  <si>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</si>
  <si>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</si>
  <si>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</si>
  <si>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</si>
  <si>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</si>
  <si>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</si>
  <si>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</si>
  <si>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</si>
  <si>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</si>
  <si>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</si>
  <si>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</si>
  <si>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</si>
  <si>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</si>
  <si>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</si>
  <si>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</si>
  <si>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</si>
  <si>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</si>
  <si>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</si>
  <si>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</si>
  <si>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</si>
  <si>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</si>
  <si>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</si>
  <si>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</si>
  <si>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</si>
  <si>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</si>
  <si>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</si>
  <si>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</si>
  <si>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</si>
  <si>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</si>
  <si>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</si>
  <si>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</si>
  <si>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</si>
  <si>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</si>
  <si>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</si>
  <si>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</si>
  <si>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</si>
  <si>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</si>
  <si>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</si>
  <si>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</si>
  <si>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</si>
  <si>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</si>
  <si>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</si>
  <si>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</si>
  <si>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</si>
  <si>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</si>
  <si>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</si>
  <si>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</si>
  <si>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</si>
  <si>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</si>
  <si>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</si>
  <si>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</si>
  <si>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</si>
  <si>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</si>
  <si>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</si>
  <si>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</si>
  <si>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</si>
  <si>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</si>
  <si>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</si>
  <si>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</si>
  <si>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</si>
  <si>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</si>
  <si>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</si>
  <si>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</si>
  <si>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</si>
  <si>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</si>
  <si>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</si>
  <si>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</si>
  <si>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</si>
  <si>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</si>
  <si>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</si>
  <si>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</si>
  <si>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</si>
  <si>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</si>
  <si>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</si>
  <si>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</si>
  <si>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</si>
  <si>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</si>
  <si>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</si>
  <si>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</si>
  <si>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</si>
  <si>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</si>
  <si>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</si>
  <si>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</si>
  <si>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</si>
  <si>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</si>
  <si>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</si>
  <si>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</si>
  <si>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</si>
  <si>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</si>
  <si>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</si>
  <si>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</si>
  <si>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-</t>
  </si>
  <si>
    <t>за  2020р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</si>
</sst>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workbookViewId="0">
      <selection activeCell="D27" sqref="D27"/>
    </sheetView>
  </sheetViews>
  <sheetFormatPr defaultColWidth="9" defaultRowHeight="12.75" x14ac:dyDescent="0.2"/>
  <cols>
    <col min="1" max="1" width="64.5703125" customWidth="1"/>
    <col min="2" max="2" width="8" customWidth="1"/>
    <col min="3" max="3" width="6.85546875" customWidth="1"/>
    <col min="4" max="4" width="14.42578125" customWidth="1"/>
    <col min="5" max="5" width="14.7109375" customWidth="1"/>
    <col min="6" max="6" width="13.42578125" customWidth="1"/>
    <col min="7" max="7" width="15.5703125" customWidth="1"/>
    <col min="8" max="8" width="15" customWidth="1"/>
    <col min="9" max="9" width="13.42578125" customWidth="1"/>
    <col min="10" max="10" width="87" hidden="1" customWidth="1"/>
    <col min="11" max="11" width="81.28515625" hidden="1" customWidth="1"/>
  </cols>
  <sheetData>
    <row r="1" spans="1:11" x14ac:dyDescent="0.2">
      <c r="A1" s="4"/>
      <c r="B1" s="4"/>
      <c r="C1" s="4"/>
      <c r="D1" s="4"/>
      <c r="E1" s="4"/>
      <c r="F1" s="4"/>
      <c r="G1" s="50" t="s">
        <v>0</v>
      </c>
      <c r="H1" s="51"/>
      <c r="I1" s="51"/>
    </row>
    <row r="2" spans="1:11" ht="56.1" customHeight="1" x14ac:dyDescent="0.2">
      <c r="A2" s="4"/>
      <c r="B2" s="4"/>
      <c r="C2" s="4"/>
      <c r="D2" s="4"/>
      <c r="E2" s="4"/>
      <c r="F2" s="4"/>
      <c r="G2" s="52" t="s">
        <v>1</v>
      </c>
      <c r="H2" s="53"/>
      <c r="I2" s="53"/>
    </row>
    <row r="3" spans="1:11" ht="15.75" x14ac:dyDescent="0.25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75" x14ac:dyDescent="0.25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" x14ac:dyDescent="0.2">
      <c r="A5" s="4"/>
      <c r="B5" s="4"/>
      <c r="C5" s="4"/>
      <c r="D5" s="7" t="s">
        <v>171</v>
      </c>
      <c r="E5" s="4"/>
      <c r="F5" s="4"/>
      <c r="G5" s="4"/>
      <c r="H5" s="4"/>
      <c r="I5" s="22" t="s">
        <v>4</v>
      </c>
    </row>
    <row r="6" spans="1:11" x14ac:dyDescent="0.2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2">
      <c r="A7" s="43" t="s">
        <v>8</v>
      </c>
      <c r="B7" s="44"/>
      <c r="C7" s="44"/>
      <c r="D7" s="44"/>
      <c r="E7" s="44"/>
      <c r="F7" s="44"/>
      <c r="G7" s="44"/>
      <c r="H7" s="5" t="s">
        <v>9</v>
      </c>
      <c r="I7" s="29" t="s">
        <v>10</v>
      </c>
    </row>
    <row r="8" spans="1:11" x14ac:dyDescent="0.2">
      <c r="A8" s="43" t="s">
        <v>11</v>
      </c>
      <c r="B8" s="44"/>
      <c r="C8" s="44"/>
      <c r="D8" s="44"/>
      <c r="E8" s="44"/>
      <c r="F8" s="44"/>
      <c r="G8" s="44"/>
      <c r="H8" s="5" t="s">
        <v>12</v>
      </c>
      <c r="I8" s="29" t="s">
        <v>13</v>
      </c>
    </row>
    <row r="9" spans="1:11" x14ac:dyDescent="0.2">
      <c r="A9" s="43" t="s">
        <v>14</v>
      </c>
      <c r="B9" s="44"/>
      <c r="C9" s="44"/>
      <c r="D9" s="44"/>
      <c r="E9" s="44"/>
      <c r="F9" s="44"/>
      <c r="G9" s="44"/>
      <c r="H9" s="4"/>
      <c r="I9" s="4"/>
    </row>
    <row r="10" spans="1:11" x14ac:dyDescent="0.2">
      <c r="A10" s="43" t="s">
        <v>15</v>
      </c>
      <c r="B10" s="44"/>
      <c r="C10" s="44"/>
      <c r="D10" s="44"/>
      <c r="E10" s="44"/>
      <c r="F10" s="44"/>
      <c r="G10" s="44"/>
      <c r="H10" s="4"/>
      <c r="I10" s="4"/>
    </row>
    <row r="11" spans="1:11" x14ac:dyDescent="0.2">
      <c r="A11" s="45" t="s">
        <v>16</v>
      </c>
      <c r="B11" s="46"/>
      <c r="C11" s="47" t="s">
        <v>17</v>
      </c>
      <c r="D11" s="48"/>
      <c r="E11" s="48"/>
      <c r="F11" s="48"/>
      <c r="G11" s="48"/>
      <c r="H11" s="48"/>
      <c r="I11" s="48"/>
      <c r="J11" s="23" t="s">
        <v>17</v>
      </c>
    </row>
    <row r="12" spans="1:11" ht="51.95" customHeight="1" x14ac:dyDescent="0.2">
      <c r="A12" s="49" t="s">
        <v>18</v>
      </c>
      <c r="B12" s="48"/>
      <c r="C12" s="4"/>
      <c r="D12" s="47" t="s">
        <v>19</v>
      </c>
      <c r="E12" s="48"/>
      <c r="F12" s="48"/>
      <c r="G12" s="48"/>
      <c r="H12" s="48"/>
      <c r="I12" s="48"/>
      <c r="K12" s="23" t="s">
        <v>19</v>
      </c>
    </row>
    <row r="13" spans="1:11" x14ac:dyDescent="0.2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2">
      <c r="A14" s="9" t="s">
        <v>21</v>
      </c>
      <c r="B14" s="4"/>
      <c r="C14" s="4"/>
      <c r="D14" s="39" t="s">
        <v>22</v>
      </c>
      <c r="E14" s="39"/>
      <c r="F14" s="39"/>
      <c r="G14" s="4"/>
      <c r="H14" s="4"/>
      <c r="I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1" ht="51" x14ac:dyDescent="0.2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2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5.5" x14ac:dyDescent="0.2">
      <c r="A18" s="11" t="s">
        <v>32</v>
      </c>
      <c r="B18" s="12" t="s">
        <v>33</v>
      </c>
      <c r="C18" s="30" t="s">
        <v>34</v>
      </c>
      <c r="D18" s="34">
        <f t="shared" ref="D18" si="0">SUM(D19)</f>
        <v>3338621.72</v>
      </c>
      <c r="E18" s="34">
        <f>D18</f>
        <v>3338621.72</v>
      </c>
      <c r="F18" s="34"/>
      <c r="G18" s="34">
        <f t="shared" ref="G18:H18" si="1">SUM(G19)</f>
        <v>3255109.19</v>
      </c>
      <c r="H18" s="34">
        <f t="shared" si="1"/>
        <v>3255109.19</v>
      </c>
      <c r="I18" s="34">
        <f t="shared" ref="I18:I49" si="2">G18-H18</f>
        <v>0</v>
      </c>
    </row>
    <row r="19" spans="1:9" s="2" customFormat="1" x14ac:dyDescent="0.2">
      <c r="A19" s="13" t="s">
        <v>35</v>
      </c>
      <c r="B19" s="14">
        <v>2000</v>
      </c>
      <c r="C19" s="31" t="s">
        <v>36</v>
      </c>
      <c r="D19" s="35">
        <f t="shared" ref="D19" si="3">SUM(D20,D25,D49,D53)</f>
        <v>3338621.72</v>
      </c>
      <c r="E19" s="35"/>
      <c r="F19" s="35"/>
      <c r="G19" s="35">
        <f t="shared" ref="G19:H19" si="4">SUM(G20,G25,G49,G53)</f>
        <v>3255109.19</v>
      </c>
      <c r="H19" s="35">
        <f t="shared" si="4"/>
        <v>3255109.19</v>
      </c>
      <c r="I19" s="35">
        <f t="shared" si="2"/>
        <v>0</v>
      </c>
    </row>
    <row r="20" spans="1:9" s="2" customFormat="1" x14ac:dyDescent="0.2">
      <c r="A20" s="13" t="s">
        <v>37</v>
      </c>
      <c r="B20" s="14">
        <v>2100</v>
      </c>
      <c r="C20" s="31" t="s">
        <v>38</v>
      </c>
      <c r="D20" s="35">
        <f t="shared" ref="D20" si="5">SUM(D21,D24)</f>
        <v>3080850</v>
      </c>
      <c r="E20" s="35"/>
      <c r="F20" s="35"/>
      <c r="G20" s="35">
        <f t="shared" ref="G20:H20" si="6">SUM(G21,G24)</f>
        <v>3009477.39</v>
      </c>
      <c r="H20" s="35">
        <f t="shared" si="6"/>
        <v>3009477.39</v>
      </c>
      <c r="I20" s="35">
        <f t="shared" si="2"/>
        <v>0</v>
      </c>
    </row>
    <row r="21" spans="1:9" s="3" customFormat="1" x14ac:dyDescent="0.2">
      <c r="A21" s="16" t="s">
        <v>39</v>
      </c>
      <c r="B21" s="17">
        <v>2110</v>
      </c>
      <c r="C21" s="32" t="s">
        <v>40</v>
      </c>
      <c r="D21" s="36">
        <f t="shared" ref="D21" si="7">SUM(D22:D23)</f>
        <v>2534190</v>
      </c>
      <c r="E21" s="36">
        <f>D21</f>
        <v>2534190</v>
      </c>
      <c r="F21" s="36"/>
      <c r="G21" s="36">
        <f t="shared" ref="G21:H21" si="8">SUM(G22:G23)</f>
        <v>2477140</v>
      </c>
      <c r="H21" s="36">
        <f t="shared" si="8"/>
        <v>2477140</v>
      </c>
      <c r="I21" s="36">
        <f t="shared" si="2"/>
        <v>0</v>
      </c>
    </row>
    <row r="22" spans="1:9" x14ac:dyDescent="0.2">
      <c r="A22" s="19" t="s">
        <v>41</v>
      </c>
      <c r="B22" s="20">
        <v>2111</v>
      </c>
      <c r="C22" s="33" t="s">
        <v>42</v>
      </c>
      <c r="D22" s="36">
        <v>2534190</v>
      </c>
      <c r="E22" s="37"/>
      <c r="F22" s="37"/>
      <c r="G22" s="37">
        <v>2477140</v>
      </c>
      <c r="H22" s="37">
        <f>G22</f>
        <v>2477140</v>
      </c>
      <c r="I22" s="37">
        <f t="shared" si="2"/>
        <v>0</v>
      </c>
    </row>
    <row r="23" spans="1:9" x14ac:dyDescent="0.2">
      <c r="A23" s="19" t="s">
        <v>43</v>
      </c>
      <c r="B23" s="20">
        <v>2112</v>
      </c>
      <c r="C23" s="33" t="s">
        <v>44</v>
      </c>
      <c r="D23" s="37" t="s">
        <v>170</v>
      </c>
      <c r="E23" s="37"/>
      <c r="F23" s="37"/>
      <c r="G23" s="37"/>
      <c r="H23" s="37">
        <f t="shared" ref="H23:H43" si="9">SUM(G23)</f>
        <v>0</v>
      </c>
      <c r="I23" s="37">
        <f t="shared" si="2"/>
        <v>0</v>
      </c>
    </row>
    <row r="24" spans="1:9" s="3" customFormat="1" x14ac:dyDescent="0.2">
      <c r="A24" s="16" t="s">
        <v>45</v>
      </c>
      <c r="B24" s="17">
        <v>2120</v>
      </c>
      <c r="C24" s="32" t="s">
        <v>46</v>
      </c>
      <c r="D24" s="36">
        <v>546660</v>
      </c>
      <c r="E24" s="36">
        <f>D24</f>
        <v>546660</v>
      </c>
      <c r="F24" s="36"/>
      <c r="G24" s="37">
        <v>532337.39</v>
      </c>
      <c r="H24" s="37">
        <f>G24</f>
        <v>532337.39</v>
      </c>
      <c r="I24" s="36">
        <f t="shared" si="2"/>
        <v>0</v>
      </c>
    </row>
    <row r="25" spans="1:9" s="2" customFormat="1" x14ac:dyDescent="0.2">
      <c r="A25" s="13" t="s">
        <v>47</v>
      </c>
      <c r="B25" s="14">
        <v>2200</v>
      </c>
      <c r="C25" s="31" t="s">
        <v>48</v>
      </c>
      <c r="D25" s="35">
        <f t="shared" ref="D25" si="10">SUM(D26:D32,D39)</f>
        <v>257771.72</v>
      </c>
      <c r="E25" s="35">
        <f>SUM(E26:E32,E39)</f>
        <v>162094.06</v>
      </c>
      <c r="F25" s="35"/>
      <c r="G25" s="35">
        <f t="shared" ref="G25" si="11">SUM(G26:G32,G39)</f>
        <v>245631.8</v>
      </c>
      <c r="H25" s="37">
        <f t="shared" si="9"/>
        <v>245631.8</v>
      </c>
      <c r="I25" s="35">
        <f t="shared" si="2"/>
        <v>0</v>
      </c>
    </row>
    <row r="26" spans="1:9" s="3" customFormat="1" x14ac:dyDescent="0.2">
      <c r="A26" s="16" t="s">
        <v>49</v>
      </c>
      <c r="B26" s="17">
        <v>2210</v>
      </c>
      <c r="C26" s="32" t="s">
        <v>50</v>
      </c>
      <c r="D26" s="36">
        <v>51453.66</v>
      </c>
      <c r="E26" s="36"/>
      <c r="F26" s="36"/>
      <c r="G26" s="36">
        <v>51431.31</v>
      </c>
      <c r="H26" s="37">
        <f t="shared" si="9"/>
        <v>51431.31</v>
      </c>
      <c r="I26" s="36">
        <f t="shared" si="2"/>
        <v>0</v>
      </c>
    </row>
    <row r="27" spans="1:9" s="3" customFormat="1" x14ac:dyDescent="0.2">
      <c r="A27" s="16" t="s">
        <v>51</v>
      </c>
      <c r="B27" s="17">
        <v>2220</v>
      </c>
      <c r="C27" s="32" t="s">
        <v>52</v>
      </c>
      <c r="D27" s="36"/>
      <c r="E27" s="36"/>
      <c r="F27" s="36"/>
      <c r="G27" s="36"/>
      <c r="H27" s="37">
        <f t="shared" si="9"/>
        <v>0</v>
      </c>
      <c r="I27" s="36">
        <f t="shared" si="2"/>
        <v>0</v>
      </c>
    </row>
    <row r="28" spans="1:9" s="3" customFormat="1" x14ac:dyDescent="0.2">
      <c r="A28" s="16" t="s">
        <v>53</v>
      </c>
      <c r="B28" s="17">
        <v>2230</v>
      </c>
      <c r="C28" s="32" t="s">
        <v>54</v>
      </c>
      <c r="D28" s="36">
        <v>40420.06</v>
      </c>
      <c r="E28" s="36">
        <f>D28</f>
        <v>40420.06</v>
      </c>
      <c r="F28" s="36"/>
      <c r="G28" s="36">
        <v>39632.730000000003</v>
      </c>
      <c r="H28" s="37">
        <f t="shared" si="9"/>
        <v>39632.730000000003</v>
      </c>
      <c r="I28" s="36">
        <f t="shared" si="2"/>
        <v>0</v>
      </c>
    </row>
    <row r="29" spans="1:9" s="3" customFormat="1" x14ac:dyDescent="0.2">
      <c r="A29" s="16" t="s">
        <v>55</v>
      </c>
      <c r="B29" s="17">
        <v>2240</v>
      </c>
      <c r="C29" s="32" t="s">
        <v>56</v>
      </c>
      <c r="D29" s="36">
        <v>41442</v>
      </c>
      <c r="E29" s="36"/>
      <c r="F29" s="36"/>
      <c r="G29" s="36">
        <v>30452.53</v>
      </c>
      <c r="H29" s="37">
        <f t="shared" si="9"/>
        <v>30452.53</v>
      </c>
      <c r="I29" s="36">
        <f t="shared" si="2"/>
        <v>0</v>
      </c>
    </row>
    <row r="30" spans="1:9" s="3" customFormat="1" x14ac:dyDescent="0.2">
      <c r="A30" s="16" t="s">
        <v>57</v>
      </c>
      <c r="B30" s="17">
        <v>2250</v>
      </c>
      <c r="C30" s="32" t="s">
        <v>58</v>
      </c>
      <c r="D30" s="36">
        <v>642</v>
      </c>
      <c r="E30" s="36"/>
      <c r="F30" s="36"/>
      <c r="G30" s="36">
        <v>642</v>
      </c>
      <c r="H30" s="37">
        <f t="shared" si="9"/>
        <v>642</v>
      </c>
      <c r="I30" s="36">
        <f t="shared" si="2"/>
        <v>0</v>
      </c>
    </row>
    <row r="31" spans="1:9" s="3" customFormat="1" x14ac:dyDescent="0.2">
      <c r="A31" s="16" t="s">
        <v>59</v>
      </c>
      <c r="B31" s="17">
        <v>2260</v>
      </c>
      <c r="C31" s="32" t="s">
        <v>60</v>
      </c>
      <c r="D31" s="36" t="s">
        <v>170</v>
      </c>
      <c r="E31" s="36"/>
      <c r="F31" s="36"/>
      <c r="G31" s="36"/>
      <c r="H31" s="37">
        <f t="shared" si="9"/>
        <v>0</v>
      </c>
      <c r="I31" s="36">
        <f t="shared" si="2"/>
        <v>0</v>
      </c>
    </row>
    <row r="32" spans="1:9" s="3" customFormat="1" x14ac:dyDescent="0.2">
      <c r="A32" s="16" t="s">
        <v>61</v>
      </c>
      <c r="B32" s="17">
        <v>2270</v>
      </c>
      <c r="C32" s="32" t="s">
        <v>62</v>
      </c>
      <c r="D32" s="36">
        <f t="shared" ref="D32" si="12">SUM(D33:D38)</f>
        <v>121674</v>
      </c>
      <c r="E32" s="36">
        <f>D32</f>
        <v>121674</v>
      </c>
      <c r="F32" s="36"/>
      <c r="G32" s="36">
        <f t="shared" ref="G32" si="13">SUM(G33:G38)</f>
        <v>121631.23</v>
      </c>
      <c r="H32" s="37">
        <f t="shared" si="9"/>
        <v>121631.23</v>
      </c>
      <c r="I32" s="36">
        <f t="shared" si="2"/>
        <v>0</v>
      </c>
    </row>
    <row r="33" spans="1:9" x14ac:dyDescent="0.2">
      <c r="A33" s="19" t="s">
        <v>63</v>
      </c>
      <c r="B33" s="20">
        <v>2271</v>
      </c>
      <c r="C33" s="33" t="s">
        <v>64</v>
      </c>
      <c r="D33" s="36" t="s">
        <v>170</v>
      </c>
      <c r="E33" s="37"/>
      <c r="F33" s="37"/>
      <c r="G33" s="37">
        <v>0</v>
      </c>
      <c r="H33" s="37">
        <f t="shared" si="9"/>
        <v>0</v>
      </c>
      <c r="I33" s="37">
        <f t="shared" si="2"/>
        <v>0</v>
      </c>
    </row>
    <row r="34" spans="1:9" x14ac:dyDescent="0.2">
      <c r="A34" s="19" t="s">
        <v>65</v>
      </c>
      <c r="B34" s="20">
        <v>2272</v>
      </c>
      <c r="C34" s="33" t="s">
        <v>66</v>
      </c>
      <c r="D34" s="36"/>
      <c r="E34" s="37"/>
      <c r="F34" s="37"/>
      <c r="G34" s="37">
        <v>0</v>
      </c>
      <c r="H34" s="37">
        <f t="shared" si="9"/>
        <v>0</v>
      </c>
      <c r="I34" s="37">
        <f t="shared" si="2"/>
        <v>0</v>
      </c>
    </row>
    <row r="35" spans="1:9" x14ac:dyDescent="0.2">
      <c r="A35" s="19" t="s">
        <v>67</v>
      </c>
      <c r="B35" s="20">
        <v>2273</v>
      </c>
      <c r="C35" s="33" t="s">
        <v>68</v>
      </c>
      <c r="D35" s="37">
        <v>8749</v>
      </c>
      <c r="E35" s="37"/>
      <c r="F35" s="37"/>
      <c r="G35" s="37">
        <v>8748.8700000000008</v>
      </c>
      <c r="H35" s="37">
        <f t="shared" si="9"/>
        <v>8748.8700000000008</v>
      </c>
      <c r="I35" s="37">
        <f t="shared" si="2"/>
        <v>0</v>
      </c>
    </row>
    <row r="36" spans="1:9" x14ac:dyDescent="0.2">
      <c r="A36" s="19" t="s">
        <v>69</v>
      </c>
      <c r="B36" s="20">
        <v>2274</v>
      </c>
      <c r="C36" s="33" t="s">
        <v>70</v>
      </c>
      <c r="D36" s="37">
        <v>112925</v>
      </c>
      <c r="E36" s="37"/>
      <c r="F36" s="37"/>
      <c r="G36" s="37">
        <v>112882.36</v>
      </c>
      <c r="H36" s="37">
        <f t="shared" si="9"/>
        <v>112882.36</v>
      </c>
      <c r="I36" s="37">
        <f t="shared" si="2"/>
        <v>0</v>
      </c>
    </row>
    <row r="37" spans="1:9" x14ac:dyDescent="0.2">
      <c r="A37" s="19" t="s">
        <v>71</v>
      </c>
      <c r="B37" s="20">
        <v>2275</v>
      </c>
      <c r="C37" s="33" t="s">
        <v>72</v>
      </c>
      <c r="D37" s="37"/>
      <c r="E37" s="37"/>
      <c r="F37" s="37"/>
      <c r="G37" s="37"/>
      <c r="H37" s="37">
        <f t="shared" si="9"/>
        <v>0</v>
      </c>
      <c r="I37" s="37">
        <f t="shared" si="2"/>
        <v>0</v>
      </c>
    </row>
    <row r="38" spans="1:9" x14ac:dyDescent="0.2">
      <c r="A38" s="19" t="s">
        <v>73</v>
      </c>
      <c r="B38" s="20">
        <v>2276</v>
      </c>
      <c r="C38" s="33" t="s">
        <v>74</v>
      </c>
      <c r="D38" s="21">
        <v>0</v>
      </c>
      <c r="E38" s="21"/>
      <c r="F38" s="21"/>
      <c r="G38" s="21">
        <v>0</v>
      </c>
      <c r="H38" s="37">
        <f t="shared" si="9"/>
        <v>0</v>
      </c>
      <c r="I38" s="21">
        <f t="shared" si="2"/>
        <v>0</v>
      </c>
    </row>
    <row r="39" spans="1:9" s="3" customFormat="1" ht="25.5" x14ac:dyDescent="0.2">
      <c r="A39" s="16" t="s">
        <v>75</v>
      </c>
      <c r="B39" s="17">
        <v>2280</v>
      </c>
      <c r="C39" s="32" t="s">
        <v>76</v>
      </c>
      <c r="D39" s="18">
        <f>SUM(D40:D41)</f>
        <v>2140</v>
      </c>
      <c r="E39" s="18"/>
      <c r="F39" s="18"/>
      <c r="G39" s="18">
        <f t="shared" ref="G39" si="14">SUM(G40:G41)</f>
        <v>1842</v>
      </c>
      <c r="H39" s="37">
        <f t="shared" si="9"/>
        <v>1842</v>
      </c>
      <c r="I39" s="18">
        <f t="shared" si="2"/>
        <v>0</v>
      </c>
    </row>
    <row r="40" spans="1:9" ht="25.5" x14ac:dyDescent="0.2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f t="shared" si="9"/>
        <v>0</v>
      </c>
      <c r="I40" s="21">
        <f t="shared" si="2"/>
        <v>0</v>
      </c>
    </row>
    <row r="41" spans="1:9" ht="25.5" x14ac:dyDescent="0.2">
      <c r="A41" s="19" t="s">
        <v>79</v>
      </c>
      <c r="B41" s="20">
        <v>2282</v>
      </c>
      <c r="C41" s="33" t="s">
        <v>80</v>
      </c>
      <c r="D41" s="21">
        <v>2140</v>
      </c>
      <c r="E41" s="21"/>
      <c r="F41" s="21"/>
      <c r="G41" s="21">
        <v>1842</v>
      </c>
      <c r="H41" s="37">
        <f t="shared" si="9"/>
        <v>1842</v>
      </c>
      <c r="I41" s="21">
        <f t="shared" si="2"/>
        <v>0</v>
      </c>
    </row>
    <row r="42" spans="1:9" s="2" customFormat="1" x14ac:dyDescent="0.2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9"/>
        <v>0</v>
      </c>
      <c r="I42" s="15">
        <f t="shared" si="2"/>
        <v>0</v>
      </c>
    </row>
    <row r="43" spans="1:9" s="3" customFormat="1" x14ac:dyDescent="0.2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9"/>
        <v>0</v>
      </c>
      <c r="I43" s="18">
        <f t="shared" si="2"/>
        <v>0</v>
      </c>
    </row>
    <row r="44" spans="1:9" s="3" customFormat="1" x14ac:dyDescent="0.2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18">
        <v>0</v>
      </c>
      <c r="I44" s="18">
        <f t="shared" si="2"/>
        <v>0</v>
      </c>
    </row>
    <row r="45" spans="1:9" s="2" customFormat="1" x14ac:dyDescent="0.2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15">
        <v>0</v>
      </c>
      <c r="I45" s="15">
        <f t="shared" si="2"/>
        <v>0</v>
      </c>
    </row>
    <row r="46" spans="1:9" s="3" customFormat="1" ht="25.5" x14ac:dyDescent="0.2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18">
        <v>0</v>
      </c>
      <c r="I46" s="18">
        <f t="shared" si="2"/>
        <v>0</v>
      </c>
    </row>
    <row r="47" spans="1:9" s="3" customFormat="1" x14ac:dyDescent="0.2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18">
        <v>0</v>
      </c>
      <c r="I47" s="18">
        <f t="shared" si="2"/>
        <v>0</v>
      </c>
    </row>
    <row r="48" spans="1:9" s="3" customFormat="1" ht="25.5" x14ac:dyDescent="0.2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18">
        <v>0</v>
      </c>
      <c r="I48" s="18">
        <f t="shared" si="2"/>
        <v>0</v>
      </c>
    </row>
    <row r="49" spans="1:9" s="2" customFormat="1" x14ac:dyDescent="0.2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:H49" si="15">SUM(G50:G52)</f>
        <v>0</v>
      </c>
      <c r="H49" s="15">
        <f t="shared" si="15"/>
        <v>0</v>
      </c>
      <c r="I49" s="15">
        <f t="shared" si="2"/>
        <v>0</v>
      </c>
    </row>
    <row r="50" spans="1:9" s="3" customFormat="1" x14ac:dyDescent="0.2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18">
        <v>0</v>
      </c>
      <c r="I50" s="18">
        <f t="shared" ref="I50:I80" si="16">G50-H50</f>
        <v>0</v>
      </c>
    </row>
    <row r="51" spans="1:9" s="3" customFormat="1" x14ac:dyDescent="0.2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18">
        <v>0</v>
      </c>
      <c r="I51" s="18">
        <f t="shared" si="16"/>
        <v>0</v>
      </c>
    </row>
    <row r="52" spans="1:9" s="3" customFormat="1" x14ac:dyDescent="0.2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18"/>
      <c r="I52" s="18">
        <f t="shared" si="16"/>
        <v>0</v>
      </c>
    </row>
    <row r="53" spans="1:9" s="2" customFormat="1" x14ac:dyDescent="0.2">
      <c r="A53" s="13" t="s">
        <v>103</v>
      </c>
      <c r="B53" s="14">
        <v>2800</v>
      </c>
      <c r="C53" s="31" t="s">
        <v>104</v>
      </c>
      <c r="D53" s="15">
        <v>0</v>
      </c>
      <c r="E53" s="15"/>
      <c r="F53" s="15"/>
      <c r="G53" s="15">
        <v>0</v>
      </c>
      <c r="H53" s="15">
        <v>0</v>
      </c>
      <c r="I53" s="15">
        <f t="shared" si="16"/>
        <v>0</v>
      </c>
    </row>
    <row r="54" spans="1:9" s="2" customFormat="1" x14ac:dyDescent="0.2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15">
        <v>0</v>
      </c>
      <c r="I54" s="15">
        <f t="shared" si="16"/>
        <v>0</v>
      </c>
    </row>
    <row r="55" spans="1:9" s="2" customFormat="1" x14ac:dyDescent="0.2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15">
        <v>0</v>
      </c>
      <c r="I55" s="15">
        <f t="shared" si="16"/>
        <v>0</v>
      </c>
    </row>
    <row r="56" spans="1:9" s="3" customFormat="1" x14ac:dyDescent="0.2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18">
        <v>0</v>
      </c>
      <c r="I56" s="18">
        <f t="shared" si="16"/>
        <v>0</v>
      </c>
    </row>
    <row r="57" spans="1:9" s="3" customFormat="1" x14ac:dyDescent="0.2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18">
        <v>0</v>
      </c>
      <c r="I57" s="18">
        <f t="shared" si="16"/>
        <v>0</v>
      </c>
    </row>
    <row r="58" spans="1:9" x14ac:dyDescent="0.2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21">
        <v>0</v>
      </c>
      <c r="I58" s="21">
        <f t="shared" si="16"/>
        <v>0</v>
      </c>
    </row>
    <row r="59" spans="1:9" x14ac:dyDescent="0.2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21">
        <v>0</v>
      </c>
      <c r="I59" s="21">
        <f t="shared" si="16"/>
        <v>0</v>
      </c>
    </row>
    <row r="60" spans="1:9" s="3" customFormat="1" x14ac:dyDescent="0.2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18">
        <v>0</v>
      </c>
      <c r="I60" s="18">
        <f t="shared" si="16"/>
        <v>0</v>
      </c>
    </row>
    <row r="61" spans="1:9" x14ac:dyDescent="0.2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21">
        <v>0</v>
      </c>
      <c r="I61" s="21">
        <f t="shared" si="16"/>
        <v>0</v>
      </c>
    </row>
    <row r="62" spans="1:9" x14ac:dyDescent="0.2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21">
        <v>0</v>
      </c>
      <c r="I62" s="21">
        <f t="shared" si="16"/>
        <v>0</v>
      </c>
    </row>
    <row r="63" spans="1:9" s="3" customFormat="1" x14ac:dyDescent="0.2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16"/>
        <v>0</v>
      </c>
    </row>
    <row r="64" spans="1:9" x14ac:dyDescent="0.2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16"/>
        <v>0</v>
      </c>
    </row>
    <row r="65" spans="1:9" x14ac:dyDescent="0.2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16"/>
        <v>0</v>
      </c>
    </row>
    <row r="66" spans="1:9" x14ac:dyDescent="0.2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16"/>
        <v>0</v>
      </c>
    </row>
    <row r="67" spans="1:9" s="3" customFormat="1" x14ac:dyDescent="0.2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16"/>
        <v>0</v>
      </c>
    </row>
    <row r="68" spans="1:9" s="3" customFormat="1" x14ac:dyDescent="0.2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16"/>
        <v>0</v>
      </c>
    </row>
    <row r="69" spans="1:9" s="2" customFormat="1" x14ac:dyDescent="0.2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16"/>
        <v>0</v>
      </c>
    </row>
    <row r="70" spans="1:9" s="3" customFormat="1" x14ac:dyDescent="0.2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16"/>
        <v>0</v>
      </c>
    </row>
    <row r="71" spans="1:9" s="3" customFormat="1" x14ac:dyDescent="0.2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16"/>
        <v>0</v>
      </c>
    </row>
    <row r="72" spans="1:9" s="3" customFormat="1" ht="25.5" x14ac:dyDescent="0.2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16"/>
        <v>0</v>
      </c>
    </row>
    <row r="73" spans="1:9" s="3" customFormat="1" x14ac:dyDescent="0.2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16"/>
        <v>0</v>
      </c>
    </row>
    <row r="74" spans="1:9" s="2" customFormat="1" x14ac:dyDescent="0.2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16"/>
        <v>0</v>
      </c>
    </row>
    <row r="75" spans="1:9" s="3" customFormat="1" x14ac:dyDescent="0.2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16"/>
        <v>0</v>
      </c>
    </row>
    <row r="76" spans="1:9" x14ac:dyDescent="0.2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16"/>
        <v>0</v>
      </c>
    </row>
    <row r="77" spans="1:9" x14ac:dyDescent="0.2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16"/>
        <v>0</v>
      </c>
    </row>
    <row r="78" spans="1:9" x14ac:dyDescent="0.2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16"/>
        <v>0</v>
      </c>
    </row>
    <row r="79" spans="1:9" s="2" customFormat="1" x14ac:dyDescent="0.2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16"/>
        <v>0</v>
      </c>
    </row>
    <row r="80" spans="1:9" s="3" customFormat="1" x14ac:dyDescent="0.2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16"/>
        <v>0</v>
      </c>
    </row>
    <row r="81" spans="1:9" s="2" customFormat="1" x14ac:dyDescent="0.2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95677.660000000207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2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2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 t="s">
        <v>164</v>
      </c>
      <c r="B85" s="4"/>
      <c r="C85" s="4"/>
      <c r="D85" s="26"/>
      <c r="E85" s="4"/>
      <c r="F85" s="40" t="s">
        <v>165</v>
      </c>
      <c r="G85" s="40"/>
      <c r="H85" s="4"/>
      <c r="I85" s="4"/>
    </row>
    <row r="86" spans="1:9" x14ac:dyDescent="0.2">
      <c r="A86" s="4"/>
      <c r="B86" s="4"/>
      <c r="C86" s="4"/>
      <c r="D86" s="27" t="s">
        <v>166</v>
      </c>
      <c r="E86" s="4"/>
      <c r="F86" s="41" t="s">
        <v>167</v>
      </c>
      <c r="G86" s="42"/>
      <c r="H86" s="4"/>
      <c r="I86" s="4"/>
    </row>
    <row r="87" spans="1:9" x14ac:dyDescent="0.2">
      <c r="A87" s="4" t="s">
        <v>168</v>
      </c>
      <c r="B87" s="4"/>
      <c r="C87" s="4"/>
      <c r="D87" s="26"/>
      <c r="E87" s="4"/>
      <c r="F87" s="40" t="s">
        <v>169</v>
      </c>
      <c r="G87" s="40"/>
      <c r="H87" s="4"/>
      <c r="I87" s="4"/>
    </row>
    <row r="88" spans="1:9" x14ac:dyDescent="0.2">
      <c r="A88" s="4"/>
      <c r="B88" s="4"/>
      <c r="C88" s="4"/>
      <c r="D88" s="27" t="s">
        <v>166</v>
      </c>
      <c r="E88" s="4"/>
      <c r="F88" s="41" t="s">
        <v>167</v>
      </c>
      <c r="G88" s="42"/>
      <c r="H88" s="4"/>
      <c r="I88" s="4"/>
    </row>
    <row r="89" spans="1:9" x14ac:dyDescent="0.2">
      <c r="A89" s="38">
        <v>44211</v>
      </c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2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2018-04-11T05:32:00Z</cp:lastPrinted>
  <dcterms:created xsi:type="dcterms:W3CDTF">2018-04-11T05:13:00Z</dcterms:created>
  <dcterms:modified xsi:type="dcterms:W3CDTF">2021-02-01T06:48:04Z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